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_AC_MS_PROJEKTY\AC_štatstická_ročenka\Štatistická ročenka 2017\final_novýformát\"/>
    </mc:Choice>
  </mc:AlternateContent>
  <bookViews>
    <workbookView xWindow="-15" yWindow="45" windowWidth="10245" windowHeight="7515"/>
  </bookViews>
  <sheets>
    <sheet name="Koment." sheetId="7" r:id="rId1"/>
    <sheet name="1.PR-Vybav sp.veci" sheetId="1" r:id="rId2"/>
    <sheet name="2.Rozhod. o žalob." sheetId="4" r:id="rId3"/>
    <sheet name="4.PR-vybav.spr.vecí(SR)" sheetId="3" r:id="rId4"/>
    <sheet name="5.PR - rychl.konania" sheetId="2" r:id="rId5"/>
  </sheets>
  <definedNames>
    <definedName name="_xlnm._FilterDatabase" localSheetId="1" hidden="1">'1.PR-Vybav sp.veci'!$A$3:$J$12</definedName>
    <definedName name="_xlnm.Print_Area" localSheetId="1">'1.PR-Vybav sp.veci'!$A$1:$J$12</definedName>
    <definedName name="_xlnm.Print_Area" localSheetId="2">'2.Rozhod. o žalob.'!$A$1:$P$15</definedName>
    <definedName name="_xlnm.Print_Area" localSheetId="3">'4.PR-vybav.spr.vecí(SR)'!$A$1:$N$12</definedName>
    <definedName name="_xlnm.Print_Area" localSheetId="4">'5.PR - rychl.konania'!$A$1:$I$13</definedName>
    <definedName name="_xlnm.Print_Area" localSheetId="0">Koment.!$A$1:$A$23</definedName>
  </definedNames>
  <calcPr calcId="162913"/>
</workbook>
</file>

<file path=xl/calcChain.xml><?xml version="1.0" encoding="utf-8"?>
<calcChain xmlns="http://schemas.openxmlformats.org/spreadsheetml/2006/main">
  <c r="G12" i="3" l="1"/>
  <c r="H15" i="4" l="1"/>
  <c r="C15" i="4"/>
  <c r="B12" i="3"/>
  <c r="N7" i="3"/>
  <c r="N8" i="3"/>
  <c r="N9" i="3"/>
  <c r="N10" i="3"/>
  <c r="N11" i="3"/>
  <c r="L7" i="3"/>
  <c r="L8" i="3"/>
  <c r="L9" i="3"/>
  <c r="L10" i="3"/>
  <c r="L11" i="3"/>
  <c r="J7" i="3"/>
  <c r="J8" i="3"/>
  <c r="J9" i="3"/>
  <c r="J10" i="3"/>
  <c r="J11" i="3"/>
  <c r="H7" i="3"/>
  <c r="H8" i="3"/>
  <c r="H9" i="3"/>
  <c r="H10" i="3"/>
  <c r="H11" i="3"/>
  <c r="F7" i="3"/>
  <c r="F8" i="3"/>
  <c r="F9" i="3"/>
  <c r="F10" i="3"/>
  <c r="F11" i="3"/>
  <c r="D7" i="3"/>
  <c r="D8" i="3"/>
  <c r="D9" i="3"/>
  <c r="D10" i="3"/>
  <c r="D11" i="3"/>
  <c r="J7" i="1"/>
  <c r="J9" i="1"/>
  <c r="J8" i="1"/>
  <c r="M12" i="3"/>
  <c r="N12" i="3"/>
  <c r="B15" i="4"/>
  <c r="I12" i="3"/>
  <c r="J12" i="3"/>
  <c r="B11" i="2"/>
  <c r="E12" i="3"/>
  <c r="F12" i="3"/>
  <c r="C12" i="3"/>
  <c r="D12" i="3"/>
  <c r="H12" i="3"/>
  <c r="K12" i="3"/>
  <c r="L12" i="3"/>
  <c r="B12" i="1"/>
  <c r="L6" i="3"/>
  <c r="F6" i="3"/>
  <c r="D15" i="4"/>
  <c r="J10" i="1"/>
  <c r="J11" i="1"/>
  <c r="J6" i="1"/>
  <c r="E15" i="4"/>
  <c r="F15" i="4"/>
  <c r="G15" i="4"/>
  <c r="I15" i="4"/>
  <c r="J15" i="4"/>
  <c r="K15" i="4"/>
  <c r="L15" i="4"/>
  <c r="M15" i="4"/>
  <c r="N15" i="4"/>
  <c r="O15" i="4"/>
  <c r="P15" i="4"/>
  <c r="D6" i="3"/>
  <c r="H6" i="3"/>
  <c r="J6" i="3"/>
  <c r="N6" i="3"/>
  <c r="C11" i="2"/>
  <c r="D11" i="2"/>
  <c r="E11" i="2"/>
  <c r="F11" i="2"/>
  <c r="G11" i="2"/>
  <c r="H11" i="2"/>
  <c r="C12" i="1"/>
  <c r="D12" i="1"/>
  <c r="E12" i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<sst xmlns="http://schemas.openxmlformats.org/spreadsheetml/2006/main" count="111" uniqueCount="84">
  <si>
    <t>Druh sporu</t>
  </si>
  <si>
    <t>SR</t>
  </si>
  <si>
    <t>Spolu</t>
  </si>
  <si>
    <t>Počet vecí</t>
  </si>
  <si>
    <t>Rozhodnutie o opravných prostriedkoch proti rozhod-            nutiam správnych orgánov</t>
  </si>
  <si>
    <t>Od dôjdenia veci na súd do právoplatnosti rozhodnutia uplynulo</t>
  </si>
  <si>
    <t>Priemer v mes.</t>
  </si>
  <si>
    <t>do 1 mesiaca</t>
  </si>
  <si>
    <t>od 1 do 3 mesiacov</t>
  </si>
  <si>
    <t>od 3 do 6 mesiacov</t>
  </si>
  <si>
    <t>od 6 mes. do 1 roku</t>
  </si>
  <si>
    <t>od 1 do 2 rokov</t>
  </si>
  <si>
    <t>viac ako 2 roky</t>
  </si>
  <si>
    <t>Druh sporov</t>
  </si>
  <si>
    <t>Počet vybav. vecí</t>
  </si>
  <si>
    <t>Spôsob vybavenia</t>
  </si>
  <si>
    <t>vyhovené úplne</t>
  </si>
  <si>
    <t>vyhovené čiastočne</t>
  </si>
  <si>
    <t>zamietnutie</t>
  </si>
  <si>
    <t>inak</t>
  </si>
  <si>
    <t>počet</t>
  </si>
  <si>
    <t>%</t>
  </si>
  <si>
    <t>Kraj</t>
  </si>
  <si>
    <t>financií</t>
  </si>
  <si>
    <t>spolu</t>
  </si>
  <si>
    <t>spotreb-       né         dane</t>
  </si>
  <si>
    <t>Vybrané nároky na úsekoch správy</t>
  </si>
  <si>
    <t>daň z        pridanej hodnoty</t>
  </si>
  <si>
    <t>justície</t>
  </si>
  <si>
    <t>Priestupky</t>
  </si>
  <si>
    <t>BA</t>
  </si>
  <si>
    <t>TT</t>
  </si>
  <si>
    <t>TN</t>
  </si>
  <si>
    <t>NR</t>
  </si>
  <si>
    <t>ZA</t>
  </si>
  <si>
    <t>BB</t>
  </si>
  <si>
    <t>PO</t>
  </si>
  <si>
    <t>KE</t>
  </si>
  <si>
    <t>z toho:</t>
  </si>
  <si>
    <t>daň              z príjmov</t>
  </si>
  <si>
    <t>Bratislavský</t>
  </si>
  <si>
    <t>Trnavský</t>
  </si>
  <si>
    <t>Trenčiansky</t>
  </si>
  <si>
    <t>Nitriansky</t>
  </si>
  <si>
    <t>Žilinský</t>
  </si>
  <si>
    <t>Prešovský</t>
  </si>
  <si>
    <t>Košický</t>
  </si>
  <si>
    <t>Bansko-       bystrický</t>
  </si>
  <si>
    <t>Počet vybavených vecí *</t>
  </si>
  <si>
    <t>* bez vecí s medzinárodným prvkom</t>
  </si>
  <si>
    <t>zrušenie napadnutého rozhodnutia</t>
  </si>
  <si>
    <t>Veci      bez     medzi-národ-ného prvku</t>
  </si>
  <si>
    <t>V rámci vybavovania agendy S – správne veci – súdy rozhodovali o nárokoch zahrnutých do týchto skupín:</t>
  </si>
  <si>
    <t>2. Priestupky</t>
  </si>
  <si>
    <t>Toto delenie vychádza z číselníka druhov nárokov podľa Smernice 31/2005 Ministerstva spravodlivosti SR z 20. decembra 2005 o súdnej štatistike, účinnej od 1. januára 2006.</t>
  </si>
  <si>
    <t xml:space="preserve">V správnom súdnictve preskúmavajú súdy na základe žalôb alebo opravných prostriedkov zákonnosť rozhodnutí a postupu orgánov verejnej správy. Správne súdnictvo je právny inštitút, ktorý umožňuje, aby sa každá osoba, ktorá sa cíti poškodená, obrátila na súd a vyvolala tak konanie, v ktorom správny orgán už nebude mať autoritatívne postavenie, ale bude účastníkom konania s rovnakými právami ako ten, o koho práva v konaní ide. </t>
  </si>
  <si>
    <t>Vzhľadom na dôležitosť správneho práva ako odvetvia právneho poriadku, štatistické údaje správnej agendy od roku 2006 sú v štatistickej ročenke zobrazené v samostatnej kapitole. Do roku 2005 sa v ročenkách táto agenda vykazovala v rámci občianskoprávnych vecí.</t>
  </si>
  <si>
    <t>Konanie vo veciach územnej samosprávy</t>
  </si>
  <si>
    <t>Rozhodovanie o správnych žalobách</t>
  </si>
  <si>
    <t>Konanie o žalobe proti nečinnosti orgánu verejnej správy</t>
  </si>
  <si>
    <t>Konanie o žalobe proti inému zásahu orgánu verejnej správy</t>
  </si>
  <si>
    <t>PREHĽAD O POČTE A SPÔSOBE VYBAVENIA SPRÁVNYCH VECÍ PODĽA JEDNOTLIVÝCH DRUHOV SPOROV ZA SR V ROKU 2017</t>
  </si>
  <si>
    <t>PREHĽAD O RÝCHLOSTI KONANIA V SPRÁVNYCH VECIACH ZA SR V ROKU 2017</t>
  </si>
  <si>
    <t>PREHĽAD O POČTE VYBAVENÝCH SPRÁVNYCH VECÍ ZA SR V ROKU 2017</t>
  </si>
  <si>
    <t xml:space="preserve">ROZHODOVANIE O SPRÁVNYCH ŽALOBÁCH </t>
  </si>
  <si>
    <t xml:space="preserve">sociálnych vecí </t>
  </si>
  <si>
    <t>životného prostredia</t>
  </si>
  <si>
    <t>zdravotníctva</t>
  </si>
  <si>
    <t>školstva, vedy, techniky a športu</t>
  </si>
  <si>
    <t>Rozhodnutie o opravných prostriedkoch proti rozhodnutiam správnych orgánov</t>
  </si>
  <si>
    <t>potvrdenie rozhodnutia</t>
  </si>
  <si>
    <t>všeobecná vnútorná</t>
  </si>
  <si>
    <t>1. Rozhodovanie o správnych žalobách</t>
  </si>
  <si>
    <t>3. Rozhodnutie o opravných prostriedkoch proti rozhodnutiam správnych orgánov (sledované do 30.6.2016)</t>
  </si>
  <si>
    <t>4. Konanie o žalobe proti nečinnosti orgánu verejnej správy</t>
  </si>
  <si>
    <t>5. Konanie o žalobe proti inému zásahu orgánu verejnej správy</t>
  </si>
  <si>
    <t>6. Konanie vo veciach územnej samosprávy</t>
  </si>
  <si>
    <t>V roku 2017 súdy vybavili 4 930 správnych vecí, o 198 vecí menej ako v roku 2016 Najrozsiahlejšou skupinou z počtu vybavených vecí (až 57,83  %) boli veci týkajúce sa rozhodovania o správnych žalobách, spolu v počte 2 851 vecí.</t>
  </si>
  <si>
    <t>Druhou najpočetnejšou skupinou s počtom 1 884 vybavených vecí boli veci týkajúce sa rozhodovania o opravných prostriedkoch proti rozhodnutiam správnych orgánov.</t>
  </si>
  <si>
    <t xml:space="preserve">Konanie v správnych veciach trvalo v roku 2017 v priemere 20,01 mesiaca, o 5,18 mesiaca dlhšie ako v roku 2016. </t>
  </si>
  <si>
    <t>Z vybavených nárokov sa správy hospodárstva týkalo 123, správy financií 903, správy justície 61, správy sociálnych vecí 662, správy zdravotníctva 64 a priestupkov 165 nárokov.</t>
  </si>
  <si>
    <t>hospodár-stva</t>
  </si>
  <si>
    <t>priemysel-ného vlastníctva</t>
  </si>
  <si>
    <t>priestup-ky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</si>
</sst>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9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9" fontId="8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3" fontId="0" fillId="0" borderId="0" xfId="0" applyNumberFormat="1"/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2"/>
    </xf>
    <xf numFmtId="0" fontId="0" fillId="0" borderId="0" xfId="0" applyFill="1"/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4" fillId="0" borderId="2" xfId="0" applyNumberFormat="1" applyFont="1" applyFill="1" applyBorder="1" applyAlignment="1">
      <alignment horizontal="right" vertical="center" wrapText="1" indent="2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 indent="2"/>
    </xf>
    <xf numFmtId="3" fontId="4" fillId="0" borderId="4" xfId="0" applyNumberFormat="1" applyFont="1" applyFill="1" applyBorder="1" applyAlignment="1">
      <alignment horizontal="right" vertical="center" wrapText="1" indent="2"/>
    </xf>
    <xf numFmtId="0" fontId="4" fillId="0" borderId="5" xfId="0" applyNumberFormat="1" applyFont="1" applyFill="1" applyBorder="1" applyAlignment="1">
      <alignment horizontal="left" vertical="center" wrapText="1" indent="1"/>
    </xf>
    <xf numFmtId="0" fontId="4" fillId="0" borderId="6" xfId="0" applyNumberFormat="1" applyFont="1" applyFill="1" applyBorder="1" applyAlignment="1">
      <alignment horizontal="left" vertical="center" wrapText="1" indent="1"/>
    </xf>
    <xf numFmtId="3" fontId="4" fillId="0" borderId="7" xfId="0" applyNumberFormat="1" applyFont="1" applyFill="1" applyBorder="1" applyAlignment="1">
      <alignment horizontal="right" vertical="center" wrapText="1" indent="2"/>
    </xf>
    <xf numFmtId="3" fontId="4" fillId="0" borderId="8" xfId="0" applyNumberFormat="1" applyFont="1" applyFill="1" applyBorder="1" applyAlignment="1">
      <alignment horizontal="right" vertical="center" wrapText="1" indent="2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 indent="2"/>
    </xf>
    <xf numFmtId="3" fontId="2" fillId="0" borderId="14" xfId="0" applyNumberFormat="1" applyFont="1" applyFill="1" applyBorder="1" applyAlignment="1">
      <alignment horizontal="right" vertical="center" wrapText="1" indent="2"/>
    </xf>
    <xf numFmtId="3" fontId="2" fillId="0" borderId="15" xfId="0" applyNumberFormat="1" applyFont="1" applyFill="1" applyBorder="1" applyAlignment="1">
      <alignment horizontal="right" vertical="center" wrapText="1" indent="2"/>
    </xf>
    <xf numFmtId="3" fontId="4" fillId="0" borderId="2" xfId="0" applyNumberFormat="1" applyFont="1" applyFill="1" applyBorder="1" applyAlignment="1">
      <alignment horizontal="right" vertical="center" wrapText="1" indent="1"/>
    </xf>
    <xf numFmtId="0" fontId="2" fillId="0" borderId="16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 indent="1"/>
    </xf>
    <xf numFmtId="3" fontId="4" fillId="0" borderId="4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 indent="1"/>
    </xf>
    <xf numFmtId="3" fontId="2" fillId="0" borderId="14" xfId="0" applyNumberFormat="1" applyFont="1" applyFill="1" applyBorder="1" applyAlignment="1">
      <alignment horizontal="right" vertical="center" wrapText="1" indent="1"/>
    </xf>
    <xf numFmtId="3" fontId="2" fillId="0" borderId="1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 indent="1"/>
    </xf>
    <xf numFmtId="4" fontId="4" fillId="0" borderId="19" xfId="0" applyNumberFormat="1" applyFont="1" applyFill="1" applyBorder="1" applyAlignment="1">
      <alignment horizontal="right" vertical="center" wrapText="1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 inden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 indent="1"/>
    </xf>
    <xf numFmtId="4" fontId="4" fillId="0" borderId="2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9" fillId="0" borderId="0" xfId="1" applyNumberFormat="1" applyFont="1" applyAlignment="1">
      <alignment horizontal="justify" vertical="top" wrapText="1"/>
    </xf>
    <xf numFmtId="0" fontId="10" fillId="0" borderId="0" xfId="1"/>
    <xf numFmtId="0" fontId="9" fillId="0" borderId="0" xfId="1" applyNumberFormat="1" applyFont="1" applyAlignment="1">
      <alignment horizontal="left" vertical="top" wrapText="1"/>
    </xf>
    <xf numFmtId="3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top" wrapText="1" inden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10" fontId="3" fillId="0" borderId="23" xfId="2" applyNumberFormat="1" applyFont="1" applyBorder="1" applyAlignment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2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3">
    <cellStyle name="Normálna" xfId="0" builtinId="0"/>
    <cellStyle name="normálne 2" xfId="1"/>
    <cellStyle name="Percentá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23"/>
  <sheetViews>
    <sheetView tabSelected="1" workbookViewId="0">
      <selection activeCell="A8" sqref="A8"/>
    </sheetView>
  </sheetViews>
  <sheetFormatPr defaultColWidth="9.140625" defaultRowHeight="12.75" x14ac:dyDescent="0.2"/>
  <cols>
    <col min="1" max="1" width="173.28515625" style="59" customWidth="1"/>
    <col min="2" max="16384" width="9.140625" style="58"/>
  </cols>
  <sheetData>
    <row r="1" spans="1:1" ht="38.25" customHeight="1" x14ac:dyDescent="0.2">
      <c r="A1" s="57" t="s">
        <v>55</v>
      </c>
    </row>
    <row r="2" spans="1:1" ht="8.1" customHeight="1" x14ac:dyDescent="0.2">
      <c r="A2" s="57"/>
    </row>
    <row r="3" spans="1:1" ht="25.5" x14ac:dyDescent="0.2">
      <c r="A3" s="57" t="s">
        <v>56</v>
      </c>
    </row>
    <row r="4" spans="1:1" ht="8.1" customHeight="1" x14ac:dyDescent="0.2">
      <c r="A4" s="57"/>
    </row>
    <row r="5" spans="1:1" x14ac:dyDescent="0.2">
      <c r="A5" s="57" t="s">
        <v>52</v>
      </c>
    </row>
    <row r="6" spans="1:1" ht="8.1" customHeight="1" x14ac:dyDescent="0.2">
      <c r="A6" s="57"/>
    </row>
    <row r="7" spans="1:1" x14ac:dyDescent="0.2">
      <c r="A7" s="57" t="s">
        <v>72</v>
      </c>
    </row>
    <row r="8" spans="1:1" x14ac:dyDescent="0.2">
      <c r="A8" s="57" t="s">
        <v>53</v>
      </c>
    </row>
    <row r="9" spans="1:1" x14ac:dyDescent="0.2">
      <c r="A9" s="57" t="s">
        <v>73</v>
      </c>
    </row>
    <row r="10" spans="1:1" x14ac:dyDescent="0.2">
      <c r="A10" s="57" t="s">
        <v>74</v>
      </c>
    </row>
    <row r="11" spans="1:1" x14ac:dyDescent="0.2">
      <c r="A11" s="57" t="s">
        <v>75</v>
      </c>
    </row>
    <row r="12" spans="1:1" x14ac:dyDescent="0.2">
      <c r="A12" s="57" t="s">
        <v>76</v>
      </c>
    </row>
    <row r="13" spans="1:1" x14ac:dyDescent="0.2">
      <c r="A13" s="57"/>
    </row>
    <row r="14" spans="1:1" ht="8.1" customHeight="1" x14ac:dyDescent="0.2">
      <c r="A14" s="57"/>
    </row>
    <row r="15" spans="1:1" ht="27" customHeight="1" x14ac:dyDescent="0.2">
      <c r="A15" s="57" t="s">
        <v>54</v>
      </c>
    </row>
    <row r="16" spans="1:1" ht="8.1" customHeight="1" x14ac:dyDescent="0.2">
      <c r="A16" s="57"/>
    </row>
    <row r="17" spans="1:1" ht="32.25" customHeight="1" x14ac:dyDescent="0.2">
      <c r="A17" s="57" t="s">
        <v>77</v>
      </c>
    </row>
    <row r="18" spans="1:1" ht="14.25" customHeight="1" x14ac:dyDescent="0.2">
      <c r="A18" s="57"/>
    </row>
    <row r="19" spans="1:1" ht="33.75" customHeight="1" x14ac:dyDescent="0.2">
      <c r="A19" s="57" t="s">
        <v>78</v>
      </c>
    </row>
    <row r="20" spans="1:1" ht="20.25" customHeight="1" x14ac:dyDescent="0.2">
      <c r="A20" s="57"/>
    </row>
    <row r="21" spans="1:1" ht="26.25" customHeight="1" x14ac:dyDescent="0.2">
      <c r="A21" s="57" t="s">
        <v>80</v>
      </c>
    </row>
    <row r="22" spans="1:1" ht="8.1" customHeight="1" x14ac:dyDescent="0.2">
      <c r="A22" s="57"/>
    </row>
    <row r="23" spans="1:1" ht="32.25" customHeight="1" x14ac:dyDescent="0.2">
      <c r="A23" s="57" t="s">
        <v>79</v>
      </c>
    </row>
  </sheetData>
  <phoneticPr fontId="0" type="noConversion"/>
  <printOptions horizontalCentered="1"/>
  <pageMargins left="1.1811023622047245" right="1.1811023622047245" top="0.78740157480314965" bottom="0.78740157480314965" header="0.31496062992125984" footer="0.31496062992125984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B050"/>
  </sheetPr>
  <dimension ref="A1:L21"/>
  <sheetViews>
    <sheetView showGridLines="0" zoomScaleNormal="100" zoomScaleSheetLayoutView="100" workbookViewId="0">
      <selection activeCell="A8" sqref="A8"/>
    </sheetView>
  </sheetViews>
  <sheetFormatPr defaultColWidth="9.140625" defaultRowHeight="12.75" x14ac:dyDescent="0.2"/>
  <cols>
    <col min="1" max="1" width="27.7109375" style="9" customWidth="1"/>
    <col min="2" max="9" width="10.85546875" style="1" customWidth="1"/>
    <col min="10" max="10" width="16.140625" style="1" customWidth="1"/>
    <col min="11" max="11" width="14.5703125" style="1" bestFit="1" customWidth="1"/>
    <col min="12" max="16384" width="9.140625" style="1"/>
  </cols>
  <sheetData>
    <row r="1" spans="1:12" ht="24.75" customHeight="1" x14ac:dyDescent="0.2">
      <c r="A1" s="79" t="s">
        <v>63</v>
      </c>
      <c r="B1" s="79"/>
      <c r="C1" s="79"/>
      <c r="D1" s="79"/>
      <c r="E1" s="79"/>
      <c r="F1" s="79"/>
      <c r="G1" s="79"/>
      <c r="H1" s="79"/>
      <c r="I1" s="79"/>
      <c r="J1" s="79"/>
    </row>
    <row r="2" spans="1:12" ht="12" customHeight="1" thickBot="1" x14ac:dyDescent="0.25">
      <c r="A2" s="78"/>
      <c r="B2" s="78"/>
      <c r="C2" s="78"/>
      <c r="D2" s="78"/>
      <c r="E2" s="78"/>
      <c r="F2" s="78"/>
    </row>
    <row r="3" spans="1:12" ht="20.100000000000001" customHeight="1" thickTop="1" x14ac:dyDescent="0.2">
      <c r="A3" s="75" t="s">
        <v>0</v>
      </c>
      <c r="B3" s="81" t="s">
        <v>22</v>
      </c>
      <c r="C3" s="82"/>
      <c r="D3" s="82"/>
      <c r="E3" s="82"/>
      <c r="F3" s="82"/>
      <c r="G3" s="82"/>
      <c r="H3" s="82"/>
      <c r="I3" s="83"/>
      <c r="J3" s="75" t="s">
        <v>1</v>
      </c>
    </row>
    <row r="4" spans="1:12" ht="36" customHeight="1" x14ac:dyDescent="0.2">
      <c r="A4" s="76"/>
      <c r="B4" s="25" t="s">
        <v>40</v>
      </c>
      <c r="C4" s="26" t="s">
        <v>41</v>
      </c>
      <c r="D4" s="26" t="s">
        <v>42</v>
      </c>
      <c r="E4" s="26" t="s">
        <v>43</v>
      </c>
      <c r="F4" s="26" t="s">
        <v>44</v>
      </c>
      <c r="G4" s="26" t="s">
        <v>47</v>
      </c>
      <c r="H4" s="26" t="s">
        <v>45</v>
      </c>
      <c r="I4" s="27" t="s">
        <v>46</v>
      </c>
      <c r="J4" s="80"/>
    </row>
    <row r="5" spans="1:12" ht="16.5" customHeight="1" thickBot="1" x14ac:dyDescent="0.25">
      <c r="A5" s="77"/>
      <c r="B5" s="72" t="s">
        <v>3</v>
      </c>
      <c r="C5" s="73"/>
      <c r="D5" s="73"/>
      <c r="E5" s="73"/>
      <c r="F5" s="73"/>
      <c r="G5" s="73"/>
      <c r="H5" s="73"/>
      <c r="I5" s="73"/>
      <c r="J5" s="74"/>
    </row>
    <row r="6" spans="1:12" ht="42" customHeight="1" thickTop="1" x14ac:dyDescent="0.2">
      <c r="A6" s="21" t="s">
        <v>58</v>
      </c>
      <c r="B6" s="19">
        <v>741</v>
      </c>
      <c r="C6" s="17">
        <v>233</v>
      </c>
      <c r="D6" s="18">
        <v>233</v>
      </c>
      <c r="E6" s="17">
        <v>277</v>
      </c>
      <c r="F6" s="17">
        <v>344</v>
      </c>
      <c r="G6" s="17">
        <v>277</v>
      </c>
      <c r="H6" s="17">
        <v>349</v>
      </c>
      <c r="I6" s="23">
        <v>397</v>
      </c>
      <c r="J6" s="63">
        <f t="shared" ref="J6:J11" si="0">SUM(B6:I6)</f>
        <v>2851</v>
      </c>
      <c r="K6" s="71"/>
      <c r="L6" s="56"/>
    </row>
    <row r="7" spans="1:12" ht="42" customHeight="1" x14ac:dyDescent="0.2">
      <c r="A7" s="22" t="s">
        <v>29</v>
      </c>
      <c r="B7" s="20">
        <v>25</v>
      </c>
      <c r="C7" s="13">
        <v>13</v>
      </c>
      <c r="D7" s="13">
        <v>7</v>
      </c>
      <c r="E7" s="13">
        <v>18</v>
      </c>
      <c r="F7" s="13">
        <v>39</v>
      </c>
      <c r="G7" s="13">
        <v>13</v>
      </c>
      <c r="H7" s="13">
        <v>23</v>
      </c>
      <c r="I7" s="24">
        <v>27</v>
      </c>
      <c r="J7" s="64">
        <f>SUM(B7:I7)</f>
        <v>165</v>
      </c>
      <c r="K7" s="60"/>
      <c r="L7" s="56"/>
    </row>
    <row r="8" spans="1:12" ht="42" customHeight="1" x14ac:dyDescent="0.2">
      <c r="A8" s="66" t="s">
        <v>69</v>
      </c>
      <c r="B8" s="20">
        <v>161</v>
      </c>
      <c r="C8" s="13">
        <v>257</v>
      </c>
      <c r="D8" s="13">
        <v>186</v>
      </c>
      <c r="E8" s="13">
        <v>231</v>
      </c>
      <c r="F8" s="13">
        <v>137</v>
      </c>
      <c r="G8" s="13">
        <v>397</v>
      </c>
      <c r="H8" s="13">
        <v>242</v>
      </c>
      <c r="I8" s="24">
        <v>273</v>
      </c>
      <c r="J8" s="64">
        <f t="shared" si="0"/>
        <v>1884</v>
      </c>
      <c r="K8" s="60"/>
      <c r="L8" s="56"/>
    </row>
    <row r="9" spans="1:12" ht="42" customHeight="1" x14ac:dyDescent="0.2">
      <c r="A9" s="21" t="s">
        <v>59</v>
      </c>
      <c r="B9" s="20">
        <v>4</v>
      </c>
      <c r="C9" s="13">
        <v>3</v>
      </c>
      <c r="D9" s="13">
        <v>1</v>
      </c>
      <c r="E9" s="13">
        <v>0</v>
      </c>
      <c r="F9" s="13">
        <v>3</v>
      </c>
      <c r="G9" s="13">
        <v>2</v>
      </c>
      <c r="H9" s="13">
        <v>0</v>
      </c>
      <c r="I9" s="24">
        <v>4</v>
      </c>
      <c r="J9" s="64">
        <f>SUM(B9:I9)</f>
        <v>17</v>
      </c>
      <c r="K9" s="60"/>
      <c r="L9" s="56"/>
    </row>
    <row r="10" spans="1:12" ht="42" customHeight="1" x14ac:dyDescent="0.2">
      <c r="A10" s="22" t="s">
        <v>60</v>
      </c>
      <c r="B10" s="20">
        <v>2</v>
      </c>
      <c r="C10" s="13">
        <v>2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24">
        <v>0</v>
      </c>
      <c r="J10" s="64">
        <f t="shared" si="0"/>
        <v>5</v>
      </c>
      <c r="K10" s="60"/>
      <c r="L10" s="56"/>
    </row>
    <row r="11" spans="1:12" ht="42" customHeight="1" thickBot="1" x14ac:dyDescent="0.25">
      <c r="A11" s="22" t="s">
        <v>57</v>
      </c>
      <c r="B11" s="20">
        <v>3</v>
      </c>
      <c r="C11" s="13">
        <v>3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24">
        <v>1</v>
      </c>
      <c r="J11" s="64">
        <f t="shared" si="0"/>
        <v>8</v>
      </c>
      <c r="K11" s="60"/>
      <c r="L11" s="56"/>
    </row>
    <row r="12" spans="1:12" ht="42" customHeight="1" thickTop="1" thickBot="1" x14ac:dyDescent="0.25">
      <c r="A12" s="28" t="s">
        <v>2</v>
      </c>
      <c r="B12" s="29">
        <f t="shared" ref="B12:J12" si="1">SUM(B6:B11)</f>
        <v>936</v>
      </c>
      <c r="C12" s="30">
        <f t="shared" si="1"/>
        <v>511</v>
      </c>
      <c r="D12" s="30">
        <f t="shared" si="1"/>
        <v>427</v>
      </c>
      <c r="E12" s="30">
        <f t="shared" si="1"/>
        <v>526</v>
      </c>
      <c r="F12" s="30">
        <f t="shared" si="1"/>
        <v>523</v>
      </c>
      <c r="G12" s="30">
        <f t="shared" si="1"/>
        <v>691</v>
      </c>
      <c r="H12" s="30">
        <f t="shared" si="1"/>
        <v>614</v>
      </c>
      <c r="I12" s="31">
        <f t="shared" si="1"/>
        <v>702</v>
      </c>
      <c r="J12" s="65">
        <f t="shared" si="1"/>
        <v>4930</v>
      </c>
      <c r="K12" s="60"/>
      <c r="L12" s="56"/>
    </row>
    <row r="13" spans="1:12" ht="13.5" thickTop="1" x14ac:dyDescent="0.2">
      <c r="J13" s="61"/>
    </row>
    <row r="14" spans="1:12" x14ac:dyDescent="0.2">
      <c r="K14" s="56"/>
    </row>
    <row r="16" spans="1:12" x14ac:dyDescent="0.2">
      <c r="J16"/>
      <c r="K16"/>
    </row>
    <row r="17" spans="10:11" x14ac:dyDescent="0.2">
      <c r="J17"/>
      <c r="K17"/>
    </row>
    <row r="18" spans="10:11" x14ac:dyDescent="0.2">
      <c r="J18"/>
      <c r="K18"/>
    </row>
    <row r="19" spans="10:11" x14ac:dyDescent="0.2">
      <c r="J19"/>
      <c r="K19"/>
    </row>
    <row r="20" spans="10:11" x14ac:dyDescent="0.2">
      <c r="J20"/>
      <c r="K20"/>
    </row>
    <row r="21" spans="10:11" x14ac:dyDescent="0.2">
      <c r="J21"/>
      <c r="K21"/>
    </row>
  </sheetData>
  <mergeCells count="6">
    <mergeCell ref="B5:J5"/>
    <mergeCell ref="A3:A5"/>
    <mergeCell ref="A2:F2"/>
    <mergeCell ref="A1:J1"/>
    <mergeCell ref="J3:J4"/>
    <mergeCell ref="B3:I3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ignoredErrors>
    <ignoredError sqref="J6 B12:I12 J8 J10:J11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6"/>
  <sheetViews>
    <sheetView zoomScaleNormal="100" workbookViewId="0">
      <selection activeCell="M4" sqref="M4:M6"/>
    </sheetView>
  </sheetViews>
  <sheetFormatPr defaultRowHeight="12.75" x14ac:dyDescent="0.2"/>
  <cols>
    <col min="1" max="1" width="4.85546875" customWidth="1"/>
    <col min="2" max="3" width="8.7109375" customWidth="1"/>
    <col min="4" max="4" width="9.5703125" customWidth="1"/>
    <col min="5" max="5" width="8.140625" customWidth="1"/>
    <col min="6" max="8" width="9.42578125" bestFit="1" customWidth="1"/>
    <col min="9" max="9" width="10.42578125" customWidth="1"/>
    <col min="10" max="10" width="8.7109375" customWidth="1"/>
    <col min="11" max="11" width="10.5703125" customWidth="1"/>
    <col min="12" max="12" width="10" customWidth="1"/>
    <col min="13" max="13" width="10.5703125" customWidth="1"/>
    <col min="14" max="14" width="13.42578125" customWidth="1"/>
    <col min="15" max="15" width="10.140625" customWidth="1"/>
    <col min="16" max="16" width="8" customWidth="1"/>
  </cols>
  <sheetData>
    <row r="1" spans="1:18" s="14" customFormat="1" ht="26.1" customHeight="1" x14ac:dyDescent="0.2">
      <c r="A1" s="94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</row>
    <row r="2" spans="1:18" s="14" customFormat="1" ht="26.1" customHeight="1" thickBot="1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</row>
    <row r="3" spans="1:18" ht="15.95" customHeight="1" thickTop="1" x14ac:dyDescent="0.2">
      <c r="A3" s="91" t="s">
        <v>22</v>
      </c>
      <c r="B3" s="86" t="s">
        <v>3</v>
      </c>
      <c r="C3" s="84" t="s">
        <v>51</v>
      </c>
      <c r="D3" s="84" t="s">
        <v>26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5"/>
    </row>
    <row r="4" spans="1:18" ht="15.95" customHeight="1" x14ac:dyDescent="0.2">
      <c r="A4" s="92"/>
      <c r="B4" s="87"/>
      <c r="C4" s="89"/>
      <c r="D4" s="89" t="s">
        <v>81</v>
      </c>
      <c r="E4" s="89" t="s">
        <v>23</v>
      </c>
      <c r="F4" s="89"/>
      <c r="G4" s="89"/>
      <c r="H4" s="89"/>
      <c r="I4" s="89" t="s">
        <v>71</v>
      </c>
      <c r="J4" s="89" t="s">
        <v>28</v>
      </c>
      <c r="K4" s="89" t="s">
        <v>65</v>
      </c>
      <c r="L4" s="89" t="s">
        <v>66</v>
      </c>
      <c r="M4" s="89" t="s">
        <v>68</v>
      </c>
      <c r="N4" s="89" t="s">
        <v>67</v>
      </c>
      <c r="O4" s="89" t="s">
        <v>82</v>
      </c>
      <c r="P4" s="100" t="s">
        <v>83</v>
      </c>
    </row>
    <row r="5" spans="1:18" ht="15.95" customHeight="1" x14ac:dyDescent="0.2">
      <c r="A5" s="92"/>
      <c r="B5" s="87"/>
      <c r="C5" s="89"/>
      <c r="D5" s="89"/>
      <c r="E5" s="89" t="s">
        <v>24</v>
      </c>
      <c r="F5" s="89" t="s">
        <v>38</v>
      </c>
      <c r="G5" s="89"/>
      <c r="H5" s="89"/>
      <c r="I5" s="89"/>
      <c r="J5" s="89"/>
      <c r="K5" s="89"/>
      <c r="L5" s="89"/>
      <c r="M5" s="89"/>
      <c r="N5" s="89"/>
      <c r="O5" s="89"/>
      <c r="P5" s="100"/>
    </row>
    <row r="6" spans="1:18" ht="45" customHeight="1" thickBot="1" x14ac:dyDescent="0.25">
      <c r="A6" s="93"/>
      <c r="B6" s="88"/>
      <c r="C6" s="90"/>
      <c r="D6" s="90"/>
      <c r="E6" s="90"/>
      <c r="F6" s="33" t="s">
        <v>27</v>
      </c>
      <c r="G6" s="33" t="s">
        <v>25</v>
      </c>
      <c r="H6" s="33" t="s">
        <v>39</v>
      </c>
      <c r="I6" s="90"/>
      <c r="J6" s="90"/>
      <c r="K6" s="90"/>
      <c r="L6" s="90"/>
      <c r="M6" s="90"/>
      <c r="N6" s="90"/>
      <c r="O6" s="90"/>
      <c r="P6" s="101"/>
    </row>
    <row r="7" spans="1:18" ht="20.100000000000001" customHeight="1" thickTop="1" x14ac:dyDescent="0.2">
      <c r="A7" s="36" t="s">
        <v>30</v>
      </c>
      <c r="B7" s="32">
        <v>741</v>
      </c>
      <c r="C7" s="32">
        <v>702</v>
      </c>
      <c r="D7" s="18">
        <v>39</v>
      </c>
      <c r="E7" s="18">
        <v>193</v>
      </c>
      <c r="F7" s="18">
        <v>138</v>
      </c>
      <c r="G7" s="18">
        <v>3</v>
      </c>
      <c r="H7" s="18">
        <v>18</v>
      </c>
      <c r="I7" s="18">
        <v>73</v>
      </c>
      <c r="J7" s="18">
        <v>29</v>
      </c>
      <c r="K7" s="18">
        <v>67</v>
      </c>
      <c r="L7" s="18">
        <v>38</v>
      </c>
      <c r="M7" s="18">
        <v>9</v>
      </c>
      <c r="N7" s="18">
        <v>18</v>
      </c>
      <c r="O7" s="18">
        <v>0</v>
      </c>
      <c r="P7" s="67">
        <v>25</v>
      </c>
      <c r="Q7" s="10"/>
      <c r="R7" s="10"/>
    </row>
    <row r="8" spans="1:18" ht="20.100000000000001" customHeight="1" x14ac:dyDescent="0.2">
      <c r="A8" s="37" t="s">
        <v>31</v>
      </c>
      <c r="B8" s="12">
        <v>233</v>
      </c>
      <c r="C8" s="12">
        <v>231</v>
      </c>
      <c r="D8" s="11">
        <v>15</v>
      </c>
      <c r="E8" s="11">
        <v>89</v>
      </c>
      <c r="F8" s="11">
        <v>40</v>
      </c>
      <c r="G8" s="11">
        <v>7</v>
      </c>
      <c r="H8" s="11">
        <v>10</v>
      </c>
      <c r="I8" s="11">
        <v>1</v>
      </c>
      <c r="J8" s="11">
        <v>2</v>
      </c>
      <c r="K8" s="11">
        <v>62</v>
      </c>
      <c r="L8" s="11">
        <v>0</v>
      </c>
      <c r="M8" s="11">
        <v>2</v>
      </c>
      <c r="N8" s="11">
        <v>11</v>
      </c>
      <c r="O8" s="11">
        <v>0</v>
      </c>
      <c r="P8" s="68">
        <v>13</v>
      </c>
      <c r="Q8" s="10"/>
      <c r="R8" s="10"/>
    </row>
    <row r="9" spans="1:18" ht="20.100000000000001" customHeight="1" x14ac:dyDescent="0.2">
      <c r="A9" s="37" t="s">
        <v>32</v>
      </c>
      <c r="B9" s="12">
        <v>233</v>
      </c>
      <c r="C9" s="12">
        <v>233</v>
      </c>
      <c r="D9" s="11">
        <v>12</v>
      </c>
      <c r="E9" s="11">
        <v>104</v>
      </c>
      <c r="F9" s="11">
        <v>91</v>
      </c>
      <c r="G9" s="11">
        <v>3</v>
      </c>
      <c r="H9" s="11">
        <v>7</v>
      </c>
      <c r="I9" s="11">
        <v>7</v>
      </c>
      <c r="J9" s="11">
        <v>11</v>
      </c>
      <c r="K9" s="11">
        <v>54</v>
      </c>
      <c r="L9" s="11">
        <v>5</v>
      </c>
      <c r="M9" s="11">
        <v>1</v>
      </c>
      <c r="N9" s="11">
        <v>8</v>
      </c>
      <c r="O9" s="11">
        <v>0</v>
      </c>
      <c r="P9" s="68">
        <v>7</v>
      </c>
      <c r="Q9" s="10"/>
      <c r="R9" s="10"/>
    </row>
    <row r="10" spans="1:18" ht="20.100000000000001" customHeight="1" x14ac:dyDescent="0.2">
      <c r="A10" s="37" t="s">
        <v>33</v>
      </c>
      <c r="B10" s="12">
        <v>277</v>
      </c>
      <c r="C10" s="12">
        <v>276</v>
      </c>
      <c r="D10" s="11">
        <v>7</v>
      </c>
      <c r="E10" s="11">
        <v>111</v>
      </c>
      <c r="F10" s="11">
        <v>103</v>
      </c>
      <c r="G10" s="11">
        <v>0</v>
      </c>
      <c r="H10" s="11">
        <v>2</v>
      </c>
      <c r="I10" s="11">
        <v>4</v>
      </c>
      <c r="J10" s="11">
        <v>1</v>
      </c>
      <c r="K10" s="11">
        <v>78</v>
      </c>
      <c r="L10" s="11">
        <v>4</v>
      </c>
      <c r="M10" s="11">
        <v>0</v>
      </c>
      <c r="N10" s="11">
        <v>5</v>
      </c>
      <c r="O10" s="11">
        <v>0</v>
      </c>
      <c r="P10" s="68">
        <v>18</v>
      </c>
      <c r="Q10" s="10"/>
      <c r="R10" s="10"/>
    </row>
    <row r="11" spans="1:18" ht="20.100000000000001" customHeight="1" x14ac:dyDescent="0.2">
      <c r="A11" s="37" t="s">
        <v>34</v>
      </c>
      <c r="B11" s="12">
        <v>344</v>
      </c>
      <c r="C11" s="12">
        <v>344</v>
      </c>
      <c r="D11" s="11">
        <v>20</v>
      </c>
      <c r="E11" s="11">
        <v>143</v>
      </c>
      <c r="F11" s="11">
        <v>73</v>
      </c>
      <c r="G11" s="11">
        <v>0</v>
      </c>
      <c r="H11" s="11">
        <v>16</v>
      </c>
      <c r="I11" s="11">
        <v>1</v>
      </c>
      <c r="J11" s="11">
        <v>7</v>
      </c>
      <c r="K11" s="11">
        <v>115</v>
      </c>
      <c r="L11" s="11">
        <v>5</v>
      </c>
      <c r="M11" s="11">
        <v>1</v>
      </c>
      <c r="N11" s="11">
        <v>3</v>
      </c>
      <c r="O11" s="11">
        <v>0</v>
      </c>
      <c r="P11" s="68">
        <v>39</v>
      </c>
      <c r="Q11" s="10"/>
      <c r="R11" s="10"/>
    </row>
    <row r="12" spans="1:18" ht="20.100000000000001" customHeight="1" x14ac:dyDescent="0.2">
      <c r="A12" s="37" t="s">
        <v>35</v>
      </c>
      <c r="B12" s="12">
        <v>277</v>
      </c>
      <c r="C12" s="12">
        <v>273</v>
      </c>
      <c r="D12" s="11">
        <v>16</v>
      </c>
      <c r="E12" s="11">
        <v>99</v>
      </c>
      <c r="F12" s="11">
        <v>82</v>
      </c>
      <c r="G12" s="11">
        <v>4</v>
      </c>
      <c r="H12" s="11">
        <v>7</v>
      </c>
      <c r="I12" s="11">
        <v>5</v>
      </c>
      <c r="J12" s="11">
        <v>2</v>
      </c>
      <c r="K12" s="11">
        <v>67</v>
      </c>
      <c r="L12" s="11">
        <v>9</v>
      </c>
      <c r="M12" s="11">
        <v>0</v>
      </c>
      <c r="N12" s="11">
        <v>4</v>
      </c>
      <c r="O12" s="11">
        <v>13</v>
      </c>
      <c r="P12" s="68">
        <v>13</v>
      </c>
      <c r="Q12" s="10"/>
      <c r="R12" s="10"/>
    </row>
    <row r="13" spans="1:18" ht="20.100000000000001" customHeight="1" x14ac:dyDescent="0.2">
      <c r="A13" s="37" t="s">
        <v>36</v>
      </c>
      <c r="B13" s="12">
        <v>349</v>
      </c>
      <c r="C13" s="12">
        <v>349</v>
      </c>
      <c r="D13" s="11">
        <v>6</v>
      </c>
      <c r="E13" s="11">
        <v>82</v>
      </c>
      <c r="F13" s="11">
        <v>52</v>
      </c>
      <c r="G13" s="11">
        <v>6</v>
      </c>
      <c r="H13" s="11">
        <v>8</v>
      </c>
      <c r="I13" s="11">
        <v>19</v>
      </c>
      <c r="J13" s="11">
        <v>3</v>
      </c>
      <c r="K13" s="11">
        <v>144</v>
      </c>
      <c r="L13" s="11">
        <v>2</v>
      </c>
      <c r="M13" s="11">
        <v>0</v>
      </c>
      <c r="N13" s="11">
        <v>5</v>
      </c>
      <c r="O13" s="11">
        <v>0</v>
      </c>
      <c r="P13" s="68">
        <v>23</v>
      </c>
      <c r="Q13" s="10"/>
      <c r="R13" s="10"/>
    </row>
    <row r="14" spans="1:18" ht="20.100000000000001" customHeight="1" thickBot="1" x14ac:dyDescent="0.25">
      <c r="A14" s="38" t="s">
        <v>37</v>
      </c>
      <c r="B14" s="39">
        <v>397</v>
      </c>
      <c r="C14" s="39">
        <v>397</v>
      </c>
      <c r="D14" s="40">
        <v>8</v>
      </c>
      <c r="E14" s="40">
        <v>82</v>
      </c>
      <c r="F14" s="40">
        <v>62</v>
      </c>
      <c r="G14" s="11">
        <v>3</v>
      </c>
      <c r="H14" s="40">
        <v>11</v>
      </c>
      <c r="I14" s="40">
        <v>45</v>
      </c>
      <c r="J14" s="40">
        <v>6</v>
      </c>
      <c r="K14" s="40">
        <v>75</v>
      </c>
      <c r="L14" s="11">
        <v>2</v>
      </c>
      <c r="M14" s="40">
        <v>0</v>
      </c>
      <c r="N14" s="40">
        <v>10</v>
      </c>
      <c r="O14" s="40">
        <v>1</v>
      </c>
      <c r="P14" s="69">
        <v>27</v>
      </c>
      <c r="Q14" s="10"/>
      <c r="R14" s="10"/>
    </row>
    <row r="15" spans="1:18" ht="24" customHeight="1" thickTop="1" thickBot="1" x14ac:dyDescent="0.25">
      <c r="A15" s="41" t="s">
        <v>1</v>
      </c>
      <c r="B15" s="42">
        <f t="shared" ref="B15:P15" si="0">SUM(B7:B14)</f>
        <v>2851</v>
      </c>
      <c r="C15" s="43">
        <f t="shared" si="0"/>
        <v>2805</v>
      </c>
      <c r="D15" s="44">
        <f t="shared" si="0"/>
        <v>123</v>
      </c>
      <c r="E15" s="44">
        <f t="shared" si="0"/>
        <v>903</v>
      </c>
      <c r="F15" s="44">
        <f t="shared" si="0"/>
        <v>641</v>
      </c>
      <c r="G15" s="44">
        <f t="shared" si="0"/>
        <v>26</v>
      </c>
      <c r="H15" s="44">
        <f t="shared" si="0"/>
        <v>79</v>
      </c>
      <c r="I15" s="44">
        <f t="shared" si="0"/>
        <v>155</v>
      </c>
      <c r="J15" s="44">
        <f t="shared" si="0"/>
        <v>61</v>
      </c>
      <c r="K15" s="44">
        <f t="shared" si="0"/>
        <v>662</v>
      </c>
      <c r="L15" s="44">
        <f t="shared" si="0"/>
        <v>65</v>
      </c>
      <c r="M15" s="44">
        <f t="shared" si="0"/>
        <v>13</v>
      </c>
      <c r="N15" s="44">
        <f t="shared" si="0"/>
        <v>64</v>
      </c>
      <c r="O15" s="44">
        <f t="shared" si="0"/>
        <v>14</v>
      </c>
      <c r="P15" s="70">
        <f t="shared" si="0"/>
        <v>165</v>
      </c>
      <c r="Q15" s="10"/>
      <c r="R15" s="10"/>
    </row>
    <row r="16" spans="1:18" ht="13.5" thickTop="1" x14ac:dyDescent="0.2"/>
  </sheetData>
  <mergeCells count="17">
    <mergeCell ref="A1:P2"/>
    <mergeCell ref="C3:C6"/>
    <mergeCell ref="P4:P6"/>
    <mergeCell ref="M4:M6"/>
    <mergeCell ref="N4:N6"/>
    <mergeCell ref="D4:D6"/>
    <mergeCell ref="O4:O6"/>
    <mergeCell ref="F5:H5"/>
    <mergeCell ref="E5:E6"/>
    <mergeCell ref="K4:K6"/>
    <mergeCell ref="D3:P3"/>
    <mergeCell ref="B3:B6"/>
    <mergeCell ref="I4:I6"/>
    <mergeCell ref="J4:J6"/>
    <mergeCell ref="A3:A6"/>
    <mergeCell ref="E4:H4"/>
    <mergeCell ref="L4:L6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7" orientation="landscape" r:id="rId1"/>
  <headerFooter alignWithMargins="0"/>
  <ignoredErrors>
    <ignoredError sqref="B15 D15:G15 I15:P15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B050"/>
    <pageSetUpPr fitToPage="1"/>
  </sheetPr>
  <dimension ref="A1:R14"/>
  <sheetViews>
    <sheetView showGridLines="0" zoomScaleNormal="100" zoomScaleSheetLayoutView="100" workbookViewId="0">
      <selection activeCell="A12" sqref="A12"/>
    </sheetView>
  </sheetViews>
  <sheetFormatPr defaultRowHeight="12.75" x14ac:dyDescent="0.2"/>
  <cols>
    <col min="1" max="1" width="26.7109375" customWidth="1"/>
    <col min="2" max="5" width="8.7109375" customWidth="1"/>
    <col min="6" max="6" width="7.7109375" customWidth="1"/>
    <col min="7" max="7" width="8.7109375" customWidth="1"/>
    <col min="8" max="8" width="7.7109375" customWidth="1"/>
    <col min="9" max="9" width="8.7109375" customWidth="1"/>
    <col min="10" max="10" width="8.28515625" bestFit="1" customWidth="1"/>
    <col min="11" max="11" width="8.7109375" customWidth="1"/>
    <col min="12" max="12" width="7.7109375" customWidth="1"/>
    <col min="13" max="13" width="8.7109375" customWidth="1"/>
    <col min="14" max="14" width="7.7109375" customWidth="1"/>
  </cols>
  <sheetData>
    <row r="1" spans="1:18" ht="20.100000000000001" customHeight="1" x14ac:dyDescent="0.2">
      <c r="A1" s="102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8" ht="12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8" ht="16.5" customHeight="1" thickTop="1" x14ac:dyDescent="0.2">
      <c r="A3" s="91" t="s">
        <v>13</v>
      </c>
      <c r="B3" s="86" t="s">
        <v>14</v>
      </c>
      <c r="C3" s="84" t="s">
        <v>15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8" ht="42" customHeight="1" x14ac:dyDescent="0.2">
      <c r="A4" s="92"/>
      <c r="B4" s="87"/>
      <c r="C4" s="89" t="s">
        <v>16</v>
      </c>
      <c r="D4" s="89"/>
      <c r="E4" s="89" t="s">
        <v>17</v>
      </c>
      <c r="F4" s="89"/>
      <c r="G4" s="89" t="s">
        <v>50</v>
      </c>
      <c r="H4" s="89"/>
      <c r="I4" s="89" t="s">
        <v>18</v>
      </c>
      <c r="J4" s="89"/>
      <c r="K4" s="89" t="s">
        <v>70</v>
      </c>
      <c r="L4" s="89"/>
      <c r="M4" s="89" t="s">
        <v>19</v>
      </c>
      <c r="N4" s="100"/>
    </row>
    <row r="5" spans="1:18" ht="27" customHeight="1" thickBot="1" x14ac:dyDescent="0.25">
      <c r="A5" s="93"/>
      <c r="B5" s="88"/>
      <c r="C5" s="48" t="s">
        <v>20</v>
      </c>
      <c r="D5" s="48" t="s">
        <v>21</v>
      </c>
      <c r="E5" s="48" t="s">
        <v>20</v>
      </c>
      <c r="F5" s="48" t="s">
        <v>21</v>
      </c>
      <c r="G5" s="48" t="s">
        <v>20</v>
      </c>
      <c r="H5" s="48" t="s">
        <v>21</v>
      </c>
      <c r="I5" s="48" t="s">
        <v>20</v>
      </c>
      <c r="J5" s="48" t="s">
        <v>21</v>
      </c>
      <c r="K5" s="48" t="s">
        <v>20</v>
      </c>
      <c r="L5" s="48" t="s">
        <v>21</v>
      </c>
      <c r="M5" s="48" t="s">
        <v>20</v>
      </c>
      <c r="N5" s="49" t="s">
        <v>21</v>
      </c>
      <c r="P5" s="62"/>
    </row>
    <row r="6" spans="1:18" ht="42" customHeight="1" thickTop="1" x14ac:dyDescent="0.2">
      <c r="A6" s="21" t="s">
        <v>58</v>
      </c>
      <c r="B6" s="34">
        <v>2851</v>
      </c>
      <c r="C6" s="32">
        <v>10</v>
      </c>
      <c r="D6" s="45">
        <f t="shared" ref="D6:D12" si="0">C6/B6*100</f>
        <v>0.35075412136092599</v>
      </c>
      <c r="E6" s="18">
        <v>7</v>
      </c>
      <c r="F6" s="46">
        <f t="shared" ref="F6:F12" si="1">E6/B6*100</f>
        <v>0.24552788495264821</v>
      </c>
      <c r="G6" s="32">
        <v>1037</v>
      </c>
      <c r="H6" s="46">
        <f t="shared" ref="H6:H12" si="2">G6/B6*100</f>
        <v>36.373202385128025</v>
      </c>
      <c r="I6" s="32">
        <v>1722</v>
      </c>
      <c r="J6" s="46">
        <f t="shared" ref="J6:J12" si="3">I6/B6*100</f>
        <v>60.399859698351456</v>
      </c>
      <c r="K6" s="32">
        <v>75</v>
      </c>
      <c r="L6" s="45">
        <f t="shared" ref="L6:L12" si="4">K6/B6*100</f>
        <v>2.6306559102069449</v>
      </c>
      <c r="M6" s="17">
        <v>7</v>
      </c>
      <c r="N6" s="47">
        <f t="shared" ref="N6:N12" si="5">M6/B6*100</f>
        <v>0.24552788495264821</v>
      </c>
      <c r="O6" s="10"/>
      <c r="Q6" s="10"/>
      <c r="R6" s="10"/>
    </row>
    <row r="7" spans="1:18" ht="42" customHeight="1" x14ac:dyDescent="0.2">
      <c r="A7" s="22" t="s">
        <v>29</v>
      </c>
      <c r="B7" s="35">
        <v>165</v>
      </c>
      <c r="C7" s="12">
        <v>1</v>
      </c>
      <c r="D7" s="45">
        <f t="shared" si="0"/>
        <v>0.60606060606060608</v>
      </c>
      <c r="E7" s="11">
        <v>0</v>
      </c>
      <c r="F7" s="46">
        <f t="shared" si="1"/>
        <v>0</v>
      </c>
      <c r="G7" s="12">
        <v>59</v>
      </c>
      <c r="H7" s="46">
        <f t="shared" si="2"/>
        <v>35.757575757575758</v>
      </c>
      <c r="I7" s="12">
        <v>101</v>
      </c>
      <c r="J7" s="46">
        <f t="shared" si="3"/>
        <v>61.212121212121204</v>
      </c>
      <c r="K7" s="12">
        <v>4</v>
      </c>
      <c r="L7" s="45">
        <f t="shared" si="4"/>
        <v>2.4242424242424243</v>
      </c>
      <c r="M7" s="13">
        <v>0</v>
      </c>
      <c r="N7" s="47">
        <f t="shared" si="5"/>
        <v>0</v>
      </c>
      <c r="O7" s="10"/>
      <c r="Q7" s="10"/>
      <c r="R7" s="10"/>
    </row>
    <row r="8" spans="1:18" ht="42" customHeight="1" x14ac:dyDescent="0.2">
      <c r="A8" s="22" t="s">
        <v>4</v>
      </c>
      <c r="B8" s="35">
        <v>1884</v>
      </c>
      <c r="C8" s="12">
        <v>1</v>
      </c>
      <c r="D8" s="45">
        <f t="shared" si="0"/>
        <v>5.3078556263269641E-2</v>
      </c>
      <c r="E8" s="11">
        <v>0</v>
      </c>
      <c r="F8" s="46">
        <f t="shared" si="1"/>
        <v>0</v>
      </c>
      <c r="G8" s="12">
        <v>271</v>
      </c>
      <c r="H8" s="46">
        <f t="shared" si="2"/>
        <v>14.384288747346071</v>
      </c>
      <c r="I8" s="12">
        <v>44</v>
      </c>
      <c r="J8" s="46">
        <f t="shared" si="3"/>
        <v>2.335456475583864</v>
      </c>
      <c r="K8" s="12">
        <v>1572</v>
      </c>
      <c r="L8" s="45">
        <f t="shared" si="4"/>
        <v>83.439490445859875</v>
      </c>
      <c r="M8" s="13">
        <v>0</v>
      </c>
      <c r="N8" s="47">
        <f t="shared" si="5"/>
        <v>0</v>
      </c>
      <c r="O8" s="10"/>
      <c r="Q8" s="10"/>
      <c r="R8" s="10"/>
    </row>
    <row r="9" spans="1:18" ht="42" customHeight="1" x14ac:dyDescent="0.2">
      <c r="A9" s="21" t="s">
        <v>59</v>
      </c>
      <c r="B9" s="35">
        <v>17</v>
      </c>
      <c r="C9" s="12">
        <v>5</v>
      </c>
      <c r="D9" s="45">
        <f t="shared" si="0"/>
        <v>29.411764705882355</v>
      </c>
      <c r="E9" s="11">
        <v>0</v>
      </c>
      <c r="F9" s="46">
        <f t="shared" si="1"/>
        <v>0</v>
      </c>
      <c r="G9" s="12">
        <v>1</v>
      </c>
      <c r="H9" s="46">
        <f t="shared" si="2"/>
        <v>5.8823529411764701</v>
      </c>
      <c r="I9" s="12">
        <v>10</v>
      </c>
      <c r="J9" s="46">
        <f t="shared" si="3"/>
        <v>58.82352941176471</v>
      </c>
      <c r="K9" s="12">
        <v>0</v>
      </c>
      <c r="L9" s="45">
        <f t="shared" si="4"/>
        <v>0</v>
      </c>
      <c r="M9" s="13">
        <v>1</v>
      </c>
      <c r="N9" s="47">
        <f t="shared" si="5"/>
        <v>5.8823529411764701</v>
      </c>
      <c r="O9" s="10"/>
      <c r="Q9" s="10"/>
      <c r="R9" s="10"/>
    </row>
    <row r="10" spans="1:18" ht="42" customHeight="1" x14ac:dyDescent="0.2">
      <c r="A10" s="22" t="s">
        <v>60</v>
      </c>
      <c r="B10" s="35">
        <v>5</v>
      </c>
      <c r="C10" s="12">
        <v>0</v>
      </c>
      <c r="D10" s="45">
        <f t="shared" si="0"/>
        <v>0</v>
      </c>
      <c r="E10" s="11">
        <v>0</v>
      </c>
      <c r="F10" s="46">
        <f t="shared" si="1"/>
        <v>0</v>
      </c>
      <c r="G10" s="12">
        <v>1</v>
      </c>
      <c r="H10" s="46">
        <f t="shared" si="2"/>
        <v>20</v>
      </c>
      <c r="I10" s="12">
        <v>4</v>
      </c>
      <c r="J10" s="46">
        <f t="shared" si="3"/>
        <v>80</v>
      </c>
      <c r="K10" s="12">
        <v>0</v>
      </c>
      <c r="L10" s="45">
        <f t="shared" si="4"/>
        <v>0</v>
      </c>
      <c r="M10" s="13">
        <v>0</v>
      </c>
      <c r="N10" s="47">
        <f t="shared" si="5"/>
        <v>0</v>
      </c>
      <c r="O10" s="10"/>
      <c r="Q10" s="10"/>
      <c r="R10" s="10"/>
    </row>
    <row r="11" spans="1:18" ht="42" customHeight="1" thickBot="1" x14ac:dyDescent="0.25">
      <c r="A11" s="22" t="s">
        <v>57</v>
      </c>
      <c r="B11" s="35">
        <v>8</v>
      </c>
      <c r="C11" s="12">
        <v>3</v>
      </c>
      <c r="D11" s="45">
        <f t="shared" si="0"/>
        <v>37.5</v>
      </c>
      <c r="E11" s="11">
        <v>0</v>
      </c>
      <c r="F11" s="46">
        <f t="shared" si="1"/>
        <v>0</v>
      </c>
      <c r="G11" s="12">
        <v>2</v>
      </c>
      <c r="H11" s="46">
        <f t="shared" si="2"/>
        <v>25</v>
      </c>
      <c r="I11" s="12">
        <v>1</v>
      </c>
      <c r="J11" s="46">
        <f t="shared" si="3"/>
        <v>12.5</v>
      </c>
      <c r="K11" s="12">
        <v>1</v>
      </c>
      <c r="L11" s="45">
        <f t="shared" si="4"/>
        <v>12.5</v>
      </c>
      <c r="M11" s="13">
        <v>1</v>
      </c>
      <c r="N11" s="47">
        <f t="shared" si="5"/>
        <v>12.5</v>
      </c>
      <c r="O11" s="10"/>
      <c r="Q11" s="10"/>
      <c r="R11" s="10"/>
    </row>
    <row r="12" spans="1:18" ht="42" customHeight="1" thickTop="1" thickBot="1" x14ac:dyDescent="0.25">
      <c r="A12" s="28" t="s">
        <v>2</v>
      </c>
      <c r="B12" s="42">
        <f>SUM(B6:B11)</f>
        <v>4930</v>
      </c>
      <c r="C12" s="43">
        <f>SUM(C6:C11)</f>
        <v>20</v>
      </c>
      <c r="D12" s="50">
        <f t="shared" si="0"/>
        <v>0.40567951318458417</v>
      </c>
      <c r="E12" s="44">
        <f>SUM(E6:E11)</f>
        <v>7</v>
      </c>
      <c r="F12" s="50">
        <f t="shared" si="1"/>
        <v>0.14198782961460446</v>
      </c>
      <c r="G12" s="43">
        <f>SUM(G6:G11)</f>
        <v>1371</v>
      </c>
      <c r="H12" s="50">
        <f t="shared" si="2"/>
        <v>27.809330628803249</v>
      </c>
      <c r="I12" s="43">
        <f>SUM(I6:I11)</f>
        <v>1882</v>
      </c>
      <c r="J12" s="50">
        <f t="shared" si="3"/>
        <v>38.174442190669374</v>
      </c>
      <c r="K12" s="43">
        <f>SUM(K6:K11)</f>
        <v>1652</v>
      </c>
      <c r="L12" s="51">
        <f t="shared" si="4"/>
        <v>33.509127789046659</v>
      </c>
      <c r="M12" s="30">
        <f>SUM(M6:M11)</f>
        <v>9</v>
      </c>
      <c r="N12" s="52">
        <f t="shared" si="5"/>
        <v>0.18255578093306288</v>
      </c>
      <c r="O12" s="10"/>
      <c r="Q12" s="10"/>
      <c r="R12" s="10"/>
    </row>
    <row r="13" spans="1:18" ht="16.5" customHeight="1" thickTop="1" x14ac:dyDescent="0.2">
      <c r="B13" s="10"/>
    </row>
    <row r="14" spans="1:18" ht="16.5" customHeigh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</sheetData>
  <mergeCells count="11">
    <mergeCell ref="G4:H4"/>
    <mergeCell ref="M4:N4"/>
    <mergeCell ref="I4:J4"/>
    <mergeCell ref="K4:L4"/>
    <mergeCell ref="A1:N1"/>
    <mergeCell ref="A2:N2"/>
    <mergeCell ref="A3:A5"/>
    <mergeCell ref="B3:B5"/>
    <mergeCell ref="C3:N3"/>
    <mergeCell ref="C4:D4"/>
    <mergeCell ref="E4:F4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  <ignoredErrors>
    <ignoredError sqref="D12 F12 H12 J12 L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00B050"/>
    <pageSetUpPr fitToPage="1"/>
  </sheetPr>
  <dimension ref="A1:M16"/>
  <sheetViews>
    <sheetView showGridLines="0" zoomScaleNormal="100" zoomScaleSheetLayoutView="100" workbookViewId="0">
      <selection activeCell="B11" sqref="B11"/>
    </sheetView>
  </sheetViews>
  <sheetFormatPr defaultRowHeight="12.75" x14ac:dyDescent="0.2"/>
  <cols>
    <col min="1" max="1" width="26.7109375" customWidth="1"/>
    <col min="2" max="9" width="11.7109375" customWidth="1"/>
    <col min="10" max="10" width="11.5703125" bestFit="1" customWidth="1"/>
  </cols>
  <sheetData>
    <row r="1" spans="1:13" ht="20.100000000000001" customHeight="1" x14ac:dyDescent="0.2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"/>
      <c r="K1" s="1"/>
      <c r="L1" s="1"/>
    </row>
    <row r="2" spans="1:13" ht="12" customHeight="1" thickBo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2"/>
      <c r="K2" s="2"/>
      <c r="L2" s="2"/>
    </row>
    <row r="3" spans="1:13" ht="24.75" customHeight="1" thickTop="1" x14ac:dyDescent="0.2">
      <c r="A3" s="91" t="s">
        <v>0</v>
      </c>
      <c r="B3" s="86" t="s">
        <v>48</v>
      </c>
      <c r="C3" s="84" t="s">
        <v>5</v>
      </c>
      <c r="D3" s="84"/>
      <c r="E3" s="84"/>
      <c r="F3" s="84"/>
      <c r="G3" s="84"/>
      <c r="H3" s="84"/>
      <c r="I3" s="85" t="s">
        <v>6</v>
      </c>
      <c r="J3" s="3"/>
      <c r="K3" s="3"/>
      <c r="L3" s="3"/>
    </row>
    <row r="4" spans="1:13" ht="27.75" customHeight="1" thickBot="1" x14ac:dyDescent="0.25">
      <c r="A4" s="93"/>
      <c r="B4" s="88"/>
      <c r="C4" s="48" t="s">
        <v>7</v>
      </c>
      <c r="D4" s="48" t="s">
        <v>8</v>
      </c>
      <c r="E4" s="48" t="s">
        <v>9</v>
      </c>
      <c r="F4" s="48" t="s">
        <v>10</v>
      </c>
      <c r="G4" s="48" t="s">
        <v>11</v>
      </c>
      <c r="H4" s="48" t="s">
        <v>12</v>
      </c>
      <c r="I4" s="101"/>
      <c r="L4" s="3"/>
    </row>
    <row r="5" spans="1:13" ht="42" customHeight="1" thickTop="1" x14ac:dyDescent="0.2">
      <c r="A5" s="21" t="s">
        <v>58</v>
      </c>
      <c r="B5" s="19">
        <v>2805</v>
      </c>
      <c r="C5" s="18">
        <v>28</v>
      </c>
      <c r="D5" s="17">
        <v>75</v>
      </c>
      <c r="E5" s="17">
        <v>214</v>
      </c>
      <c r="F5" s="17">
        <v>572</v>
      </c>
      <c r="G5" s="17">
        <v>791</v>
      </c>
      <c r="H5" s="17">
        <v>1125</v>
      </c>
      <c r="I5" s="55">
        <v>22.833143196672587</v>
      </c>
      <c r="J5" s="10"/>
      <c r="L5" s="4"/>
    </row>
    <row r="6" spans="1:13" ht="42" customHeight="1" x14ac:dyDescent="0.2">
      <c r="A6" s="22" t="s">
        <v>29</v>
      </c>
      <c r="B6" s="20">
        <v>165</v>
      </c>
      <c r="C6" s="11">
        <v>0</v>
      </c>
      <c r="D6" s="13">
        <v>0</v>
      </c>
      <c r="E6" s="13">
        <v>7</v>
      </c>
      <c r="F6" s="13">
        <v>47</v>
      </c>
      <c r="G6" s="13">
        <v>48</v>
      </c>
      <c r="H6" s="13">
        <v>63</v>
      </c>
      <c r="I6" s="53">
        <v>14.907843137254904</v>
      </c>
      <c r="J6" s="10"/>
      <c r="L6" s="4"/>
    </row>
    <row r="7" spans="1:13" ht="42" customHeight="1" x14ac:dyDescent="0.2">
      <c r="A7" s="22" t="s">
        <v>4</v>
      </c>
      <c r="B7" s="20">
        <v>1871</v>
      </c>
      <c r="C7" s="11">
        <v>0</v>
      </c>
      <c r="D7" s="13">
        <v>158</v>
      </c>
      <c r="E7" s="13">
        <v>384</v>
      </c>
      <c r="F7" s="13">
        <v>472</v>
      </c>
      <c r="G7" s="13">
        <v>397</v>
      </c>
      <c r="H7" s="13">
        <v>460</v>
      </c>
      <c r="I7" s="53">
        <v>19.086666666666666</v>
      </c>
      <c r="J7" s="10"/>
      <c r="L7" s="5"/>
    </row>
    <row r="8" spans="1:13" ht="42" customHeight="1" x14ac:dyDescent="0.2">
      <c r="A8" s="21" t="s">
        <v>59</v>
      </c>
      <c r="B8" s="20">
        <v>17</v>
      </c>
      <c r="C8" s="11">
        <v>0</v>
      </c>
      <c r="D8" s="13">
        <v>0</v>
      </c>
      <c r="E8" s="13">
        <v>5</v>
      </c>
      <c r="F8" s="13">
        <v>3</v>
      </c>
      <c r="G8" s="13">
        <v>4</v>
      </c>
      <c r="H8" s="13">
        <v>5</v>
      </c>
      <c r="I8" s="53">
        <v>17.279166666666665</v>
      </c>
      <c r="J8" s="10"/>
      <c r="L8" s="5"/>
    </row>
    <row r="9" spans="1:13" ht="42" customHeight="1" x14ac:dyDescent="0.2">
      <c r="A9" s="22" t="s">
        <v>60</v>
      </c>
      <c r="B9" s="20">
        <v>5</v>
      </c>
      <c r="C9" s="11">
        <v>0</v>
      </c>
      <c r="D9" s="13">
        <v>0</v>
      </c>
      <c r="E9" s="13">
        <v>0</v>
      </c>
      <c r="F9" s="13">
        <v>1</v>
      </c>
      <c r="G9" s="13">
        <v>2</v>
      </c>
      <c r="H9" s="13">
        <v>2</v>
      </c>
      <c r="I9" s="53">
        <v>21.825454545454541</v>
      </c>
      <c r="J9" s="10"/>
      <c r="L9" s="5"/>
      <c r="M9" s="14"/>
    </row>
    <row r="10" spans="1:13" ht="42" customHeight="1" thickBot="1" x14ac:dyDescent="0.25">
      <c r="A10" s="22" t="s">
        <v>57</v>
      </c>
      <c r="B10" s="20">
        <v>8</v>
      </c>
      <c r="C10" s="11">
        <v>0</v>
      </c>
      <c r="D10" s="13">
        <v>1</v>
      </c>
      <c r="E10" s="13">
        <v>0</v>
      </c>
      <c r="F10" s="13">
        <v>1</v>
      </c>
      <c r="G10" s="13">
        <v>4</v>
      </c>
      <c r="H10" s="13">
        <v>2</v>
      </c>
      <c r="I10" s="53">
        <v>15.687422055941576</v>
      </c>
      <c r="J10" s="10"/>
      <c r="L10" s="15"/>
      <c r="M10" s="16"/>
    </row>
    <row r="11" spans="1:13" ht="42" customHeight="1" thickTop="1" thickBot="1" x14ac:dyDescent="0.25">
      <c r="A11" s="28" t="s">
        <v>2</v>
      </c>
      <c r="B11" s="29">
        <f t="shared" ref="B11:H11" si="0">SUM(B5:B10)</f>
        <v>4871</v>
      </c>
      <c r="C11" s="44">
        <f t="shared" si="0"/>
        <v>28</v>
      </c>
      <c r="D11" s="30">
        <f t="shared" si="0"/>
        <v>234</v>
      </c>
      <c r="E11" s="30">
        <f t="shared" si="0"/>
        <v>610</v>
      </c>
      <c r="F11" s="30">
        <f t="shared" si="0"/>
        <v>1096</v>
      </c>
      <c r="G11" s="30">
        <f t="shared" si="0"/>
        <v>1246</v>
      </c>
      <c r="H11" s="30">
        <f t="shared" si="0"/>
        <v>1657</v>
      </c>
      <c r="I11" s="54">
        <v>20.01363854102506</v>
      </c>
      <c r="J11" s="10"/>
      <c r="L11" s="5"/>
    </row>
    <row r="12" spans="1:13" ht="16.5" customHeight="1" thickTop="1" x14ac:dyDescent="0.2">
      <c r="A12" s="7"/>
      <c r="C12" s="10"/>
      <c r="L12" s="6"/>
    </row>
    <row r="13" spans="1:13" ht="16.5" customHeight="1" x14ac:dyDescent="0.2">
      <c r="A13" s="3"/>
      <c r="B13" s="105" t="s">
        <v>49</v>
      </c>
      <c r="C13" s="105"/>
      <c r="D13" s="105"/>
      <c r="E13" s="8"/>
      <c r="F13" s="6"/>
      <c r="G13" s="6"/>
      <c r="H13" s="6"/>
      <c r="I13" s="6"/>
      <c r="J13" s="6"/>
      <c r="K13" s="6"/>
      <c r="L13" s="6"/>
    </row>
    <row r="16" spans="1:13" x14ac:dyDescent="0.2">
      <c r="B16" s="10"/>
      <c r="C16" s="10"/>
      <c r="D16" s="10"/>
      <c r="E16" s="10"/>
      <c r="F16" s="10"/>
      <c r="G16" s="10"/>
      <c r="H16" s="10"/>
      <c r="I16" s="10"/>
    </row>
  </sheetData>
  <mergeCells count="7">
    <mergeCell ref="B13:D13"/>
    <mergeCell ref="A1:I1"/>
    <mergeCell ref="A2:I2"/>
    <mergeCell ref="A3:A4"/>
    <mergeCell ref="B3:B4"/>
    <mergeCell ref="C3:H3"/>
    <mergeCell ref="I3:I4"/>
  </mergeCells>
  <phoneticPr fontId="1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2687A7543A9642AA8A5AC69DB74E75" ma:contentTypeVersion="1" ma:contentTypeDescription="Umožňuje vytvoriť nový dokument." ma:contentTypeScope="" ma:versionID="e8c4bf5d7fb5d8efcdd4009cfaf187ae">
  <xsd:schema xmlns:xsd="http://www.w3.org/2001/XMLSchema" xmlns:xs="http://www.w3.org/2001/XMLSchema" xmlns:p="http://schemas.microsoft.com/office/2006/metadata/properties" xmlns:ns2="5d92646e-282c-4c1b-a13d-2ee2480bf4f6" targetNamespace="http://schemas.microsoft.com/office/2006/metadata/properties" ma:root="true" ma:fieldsID="a92bf449d0cee63487f34e9064fbc894" ns2:_="">
    <xsd:import namespace="5d92646e-282c-4c1b-a13d-2ee2480bf4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2646e-282c-4c1b-a13d-2ee2480bf4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entifikátora dokumentu" ma:description="Hodnota identifikátora dokumentu priradená k tejto položke." ma:internalName="_dlc_DocId" ma:readOnly="true">
      <xsd:simpleType>
        <xsd:restriction base="dms:Text"/>
      </xsd:simpleType>
    </xsd:element>
    <xsd:element name="_dlc_DocIdUrl" ma:index="9" nillable="true" ma:displayName="Identifikátor dokumentu" ma:description="Trvalé prepojenie na tento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d92646e-282c-4c1b-a13d-2ee2480bf4f6">MNVPC42E3CNQ-7-1063</_dlc_DocId>
    <_dlc_DocIdUrl xmlns="5d92646e-282c-4c1b-a13d-2ee2480bf4f6">
      <Url>http://portalms.justice.sk/_layouts/DocIdRedir.aspx?ID=MNVPC42E3CNQ-7-1063</Url>
      <Description>MNVPC42E3CNQ-7-1063</Description>
    </_dlc_DocIdUrl>
  </documentManagement>
</p:properties>
</file>

<file path=customXml/itemProps1.xml><?xml version="1.0" encoding="utf-8"?>
<ds:datastoreItem xmlns:ds="http://schemas.openxmlformats.org/officeDocument/2006/customXml" ds:itemID="{72836C9E-6CF4-445C-92DC-8C7AF5E3160A}"/>
</file>

<file path=customXml/itemProps2.xml><?xml version="1.0" encoding="utf-8"?>
<ds:datastoreItem xmlns:ds="http://schemas.openxmlformats.org/officeDocument/2006/customXml" ds:itemID="{42ADE1D9-8ABF-41C2-AB5D-FF232898B83F}"/>
</file>

<file path=customXml/itemProps3.xml><?xml version="1.0" encoding="utf-8"?>
<ds:datastoreItem xmlns:ds="http://schemas.openxmlformats.org/officeDocument/2006/customXml" ds:itemID="{87B8A025-86AE-4432-8E41-782376719832}"/>
</file>

<file path=customXml/itemProps4.xml><?xml version="1.0" encoding="utf-8"?>
<ds:datastoreItem xmlns:ds="http://schemas.openxmlformats.org/officeDocument/2006/customXml" ds:itemID="{73A66382-AF9D-4AF8-8357-D1D65AB17A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Koment.</vt:lpstr>
      <vt:lpstr>1.PR-Vybav sp.veci</vt:lpstr>
      <vt:lpstr>2.Rozhod. o žalob.</vt:lpstr>
      <vt:lpstr>4.PR-vybav.spr.vecí(SR)</vt:lpstr>
      <vt:lpstr>5.PR - rychl.konania</vt:lpstr>
      <vt:lpstr>'1.PR-Vybav sp.veci'!Oblasť_tlače</vt:lpstr>
      <vt:lpstr>'2.Rozhod. o žalob.'!Oblasť_tlače</vt:lpstr>
      <vt:lpstr>'4.PR-vybav.spr.vecí(SR)'!Oblasť_tlače</vt:lpstr>
      <vt:lpstr>'5.PR - rychl.konania'!Oblasť_tlače</vt:lpstr>
      <vt:lpstr>Koment.!Oblasť_tlače</vt:lpstr>
    </vt:vector>
  </TitlesOfParts>
  <Company>MSSR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III. 2 Správne veci</dc:title>
  <dc:creator>marian.varga</dc:creator>
  <cp:lastModifiedBy>JUHÁSOVÁ Daniela</cp:lastModifiedBy>
  <cp:lastPrinted>2018-07-30T14:50:30Z</cp:lastPrinted>
  <dcterms:created xsi:type="dcterms:W3CDTF">2007-05-14T11:46:54Z</dcterms:created>
  <dcterms:modified xsi:type="dcterms:W3CDTF">2018-07-30T14:50:46Z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0x010100A32687A7543A9642AA8A5AC69DB74E75</vt:lpwstr>
  </property>
  <property fmtid="{D5CDD505-2E9C-101B-9397-08002B2CF9AE}" pid="3" name="_dlc_DocIdItemGuid">
    <vt:lpwstr>06aa9131-3967-436a-b55c-c44eb415177b</vt:lpwstr>
  </property>
</Properties>
</file>